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90A7EA9D-8069-4836-904F-1890F41B50C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7-2025" sheetId="112" r:id="rId2"/>
    <sheet name="06-2025" sheetId="111" r:id="rId3"/>
    <sheet name="05-2025" sheetId="110" r:id="rId4"/>
    <sheet name="04-2025" sheetId="109" r:id="rId5"/>
    <sheet name="03-2025" sheetId="108" r:id="rId6"/>
    <sheet name="02-2025 " sheetId="106" r:id="rId7"/>
    <sheet name="01-2025" sheetId="104" r:id="rId8"/>
    <sheet name="12-2024" sheetId="103" r:id="rId9"/>
    <sheet name="11-2024" sheetId="102" r:id="rId10"/>
    <sheet name="10-2024" sheetId="101" r:id="rId11"/>
    <sheet name="09-2024" sheetId="100" r:id="rId12"/>
    <sheet name="08-2024 " sheetId="99" r:id="rId13"/>
    <sheet name="07-2024" sheetId="96" r:id="rId14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12" l="1"/>
  <c r="G31" i="112"/>
  <c r="G30" i="112"/>
  <c r="G29" i="112"/>
  <c r="G26" i="112"/>
  <c r="G25" i="112"/>
  <c r="G24" i="112"/>
  <c r="G21" i="112"/>
  <c r="G20" i="112"/>
  <c r="G16" i="112"/>
  <c r="G12" i="112"/>
  <c r="G8" i="112"/>
  <c r="M13" i="65" l="1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<sst xmlns="http://schemas.openxmlformats.org/spreadsheetml/2006/main" count="946" uniqueCount="153">
  <si>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</si>
  <si>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</si>
  <si>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</si>
  <si>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</si>
  <si>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</si>
  <si>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</si>
  <si>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</si>
  <si>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</si>
  <si>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</si>
  <si>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</si>
  <si>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</si>
  <si>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</si>
  <si>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</si>
  <si>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</si>
  <si>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</si>
  <si>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</si>
  <si>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</si>
  <si>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</si>
  <si>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</si>
  <si>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</si>
  <si>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</si>
  <si>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</si>
  <si>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</si>
  <si>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</si>
  <si>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</si>
  <si>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</si>
  <si>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</si>
  <si>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</si>
  <si>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</si>
  <si>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</si>
  <si>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</si>
  <si>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</si>
  <si>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</si>
  <si>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</si>
  <si>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</si>
  <si>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</si>
  <si>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</si>
  <si>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</si>
  <si>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</si>
  <si>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</si>
  <si>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</si>
  <si>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</si>
  <si>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</si>
  <si>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</si>
  <si>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</si>
  <si>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</si>
  <si>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</si>
  <si>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</si>
  <si>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</si>
  <si>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</si>
  <si>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</si>
  <si>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</si>
  <si>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</si>
  <si>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</si>
  <si>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</si>
  <si>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</si>
  <si>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</si>
  <si>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</si>
  <si>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</si>
  <si>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</si>
  <si>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</si>
  <si>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</si>
  <si>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</si>
  <si>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</si>
  <si>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</si>
  <si>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</si>
  <si>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</si>
  <si>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</si>
  <si>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</si>
  <si>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</si>
  <si>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</si>
  <si>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</si>
  <si>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</si>
  <si>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</si>
  <si>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</si>
  <si>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</si>
  <si>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</si>
  <si>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</si>
  <si>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</si>
  <si>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</si>
  <si>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</si>
  <si>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</si>
  <si>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</si>
  <si>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</si>
  <si>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</si>
  <si>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</si>
  <si>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</si>
  <si>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</si>
  <si>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</si>
  <si>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</si>
  <si>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</si>
  <si>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</si>
  <si>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</si>
  <si>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</si>
  <si>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</si>
  <si>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</si>
  <si>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</si>
  <si>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</si>
  <si>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</si>
  <si>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</si>
  <si>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</si>
  <si>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</si>
  <si>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</si>
  <si>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</si>
  <si>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</si>
  <si>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</si>
  <si>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</si>
  <si>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</si>
  <si>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</si>
  <si>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</si>
  <si>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</si>
  <si>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</si>
  <si>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</si>
  <si>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</si>
  <si>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</si>
  <si>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</si>
  <si>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</si>
  <si>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</si>
  <si>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</si>
  <si>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</si>
  <si>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</si>
  <si>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</si>
  <si>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</si>
  <si>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</si>
  <si>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</si>
  <si>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</si>
  <si>
    <t>ožujak 2025. godine</t>
  </si>
  <si>
    <t>04.03.-10-03.</t>
  </si>
  <si>
    <t>11.03.-17.03.</t>
  </si>
  <si>
    <t>18.03.-24.03.</t>
  </si>
  <si>
    <t>25.03.-31.03.</t>
  </si>
  <si>
    <t>travnj 2025. godine</t>
  </si>
  <si>
    <t>01.04.-07.04.</t>
  </si>
  <si>
    <t>08.04.-14.04.</t>
  </si>
  <si>
    <t>15.04.-21.04.</t>
  </si>
  <si>
    <t>22.04.-28.04.</t>
  </si>
  <si>
    <t>29.04.-05.05.</t>
  </si>
  <si>
    <t>06.05.-13.05.</t>
  </si>
  <si>
    <t>Svibanj 2025. godine</t>
  </si>
  <si>
    <t>13.05.-20.5.</t>
  </si>
  <si>
    <t>20.5.-26.05.</t>
  </si>
  <si>
    <t>27.5.-02.06.</t>
  </si>
  <si>
    <t>Lipanj 2025. godine</t>
  </si>
  <si>
    <t>03.06.-09.06.</t>
  </si>
  <si>
    <t>10.06.-16.06.</t>
  </si>
  <si>
    <t>17.06.-23.06.</t>
  </si>
  <si>
    <t>24.06.-30.06.</t>
  </si>
  <si>
    <t>Srpanj 2025. godine</t>
  </si>
  <si>
    <t>01.07.-07.07.</t>
  </si>
  <si>
    <t>08.07.-14.07.</t>
  </si>
  <si>
    <t>15.07.-21.07.</t>
  </si>
  <si>
    <t>22.07.-28.07.</t>
  </si>
  <si>
    <t>29.07.-04.08.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</si>
</sst>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7" fontId="0" fillId="5" borderId="0" xfId="0" applyNumberFormat="1" applyFill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6801" name="Object 1" hidden="1">
              <a:extLst>
                <a:ext uri="{63B3BB69-23CF-44E3-9099-C40C66FF867C}">
                  <a14:compatExt spid="_x0000_s1356801"/>
                </a:ext>
                <a:ext uri="{FF2B5EF4-FFF2-40B4-BE49-F238E27FC236}">
                  <a16:creationId xmlns:a16="http://schemas.microsoft.com/office/drawing/2014/main" id="{00000000-0008-0000-0100-000001B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A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B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C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D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2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3249" name="Object 1" hidden="1">
              <a:extLst>
                <a:ext uri="{63B3BB69-23CF-44E3-9099-C40C66FF867C}">
                  <a14:compatExt spid="_x0000_s1333249"/>
                </a:ext>
                <a:ext uri="{FF2B5EF4-FFF2-40B4-BE49-F238E27FC236}">
                  <a16:creationId xmlns:a16="http://schemas.microsoft.com/office/drawing/2014/main" id="{00000000-0008-0000-0300-0000015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23009" name="Object 1" hidden="1">
              <a:extLst>
                <a:ext uri="{63B3BB69-23CF-44E3-9099-C40C66FF867C}">
                  <a14:compatExt spid="_x0000_s1323009"/>
                </a:ext>
                <a:ext uri="{FF2B5EF4-FFF2-40B4-BE49-F238E27FC236}">
                  <a16:creationId xmlns:a16="http://schemas.microsoft.com/office/drawing/2014/main" id="{00000000-0008-0000-0400-0000013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3793" name="Object 1" hidden="1">
              <a:extLst>
                <a:ext uri="{63B3BB69-23CF-44E3-9099-C40C66FF867C}">
                  <a14:compatExt spid="_x0000_s1313793"/>
                </a:ext>
                <a:ext uri="{FF2B5EF4-FFF2-40B4-BE49-F238E27FC236}">
                  <a16:creationId xmlns:a16="http://schemas.microsoft.com/office/drawing/2014/main" id="{00000000-0008-0000-0500-0000010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6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7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8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9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image" Target="../media/image1.w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N9" sqref="N9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6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64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v>0.56689999999999996</v>
      </c>
      <c r="L4" s="66">
        <v>0.57469999999999999</v>
      </c>
      <c r="M4" s="24">
        <f t="shared" ref="M4:M21" si="0">L4-H4-E4</f>
        <v>0.5302</v>
      </c>
    </row>
    <row r="5" spans="1:23" ht="15" thickBot="1" x14ac:dyDescent="0.35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0.41969999999999996</v>
      </c>
      <c r="L5" s="66">
        <v>0.53969999999999996</v>
      </c>
      <c r="M5" s="24">
        <f t="shared" si="0"/>
        <v>0.39845999999999993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0.58629999999999993</v>
      </c>
      <c r="L6" s="66">
        <v>0.63139999999999996</v>
      </c>
      <c r="M6" s="24">
        <f t="shared" si="0"/>
        <v>0.53015999999999996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70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0.96840000000000004</v>
      </c>
      <c r="L8" s="66">
        <v>1.0202</v>
      </c>
      <c r="M8" s="24">
        <f t="shared" si="0"/>
        <v>0.45639999999999997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0.93630000000000002</v>
      </c>
      <c r="L9" s="66">
        <v>0.98809999999999998</v>
      </c>
      <c r="M9" s="24">
        <f t="shared" si="0"/>
        <v>0.53029999999999999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70">
        <v>2.9975000000000001</v>
      </c>
      <c r="M10" s="24">
        <f>L10-H10-E10</f>
        <v>2.4344999999999999</v>
      </c>
      <c r="U10">
        <v>0.58099999999999996</v>
      </c>
    </row>
    <row r="11" spans="1:23" ht="15" thickBot="1" x14ac:dyDescent="0.35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0.93623000000000001</v>
      </c>
      <c r="L11" s="66">
        <v>0.98723000000000005</v>
      </c>
      <c r="M11" s="24">
        <f t="shared" si="0"/>
        <v>0.53022999999999998</v>
      </c>
      <c r="U11">
        <v>0.54769999999999996</v>
      </c>
    </row>
    <row r="12" spans="1:23" ht="15" thickBot="1" x14ac:dyDescent="0.35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0.96840999999999988</v>
      </c>
      <c r="L12" s="66">
        <v>1.0194099999999999</v>
      </c>
      <c r="M12" s="24">
        <f t="shared" si="0"/>
        <v>0.45640999999999993</v>
      </c>
    </row>
    <row r="13" spans="1:23" ht="15" thickBot="1" x14ac:dyDescent="0.35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1.0140100000000001</v>
      </c>
      <c r="L13" s="66">
        <v>1.1310100000000001</v>
      </c>
      <c r="M13" s="24">
        <f>L13-H13-E13</f>
        <v>0.50201000000000007</v>
      </c>
    </row>
    <row r="14" spans="1:23" ht="15" thickBot="1" x14ac:dyDescent="0.35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0.93623000000000012</v>
      </c>
      <c r="L14" s="66">
        <v>1.0512300000000001</v>
      </c>
      <c r="M14" s="24">
        <f t="shared" si="0"/>
        <v>0.53023000000000009</v>
      </c>
    </row>
    <row r="15" spans="1:23" ht="15" thickBot="1" x14ac:dyDescent="0.35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0.96840999999999999</v>
      </c>
      <c r="L15" s="66">
        <v>1.08341</v>
      </c>
      <c r="M15" s="24">
        <f t="shared" si="0"/>
        <v>0.45640999999999998</v>
      </c>
    </row>
    <row r="16" spans="1:23" ht="15" thickBot="1" x14ac:dyDescent="0.35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1.0140100000000001</v>
      </c>
      <c r="L16" s="66">
        <v>1.1310100000000001</v>
      </c>
      <c r="M16" s="24">
        <f t="shared" si="0"/>
        <v>0.50201000000000007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70">
        <v>0.95589999999999997</v>
      </c>
      <c r="M17" s="24">
        <f t="shared" si="0"/>
        <v>0.51289999999999991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70">
        <v>1.1155999999999999</v>
      </c>
      <c r="M18" s="24">
        <f t="shared" si="0"/>
        <v>0.48559999999999992</v>
      </c>
      <c r="N18" s="43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70">
        <v>1.1275999999999999</v>
      </c>
      <c r="M19" s="24">
        <f t="shared" si="0"/>
        <v>0.48559999999999992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70">
        <v>1.0619000000000001</v>
      </c>
      <c r="M20" s="24">
        <f t="shared" si="0"/>
        <v>0.51290000000000002</v>
      </c>
    </row>
    <row r="21" spans="1:20" ht="15" thickBot="1" x14ac:dyDescent="0.35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0.53010000000000002</v>
      </c>
      <c r="L21" s="66">
        <v>0.6401</v>
      </c>
      <c r="M21" s="24">
        <f t="shared" si="0"/>
        <v>0.53010000000000002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0.92931200000000003</v>
      </c>
      <c r="L23" s="65">
        <f>AVERAGE(L9,L11,L14,L17,L20)</f>
        <v>1.0088719999999998</v>
      </c>
      <c r="M23" s="28">
        <f>AVERAGE(M9,M11,M14)</f>
        <v>0.53025333333333335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3">
      <c r="J24" t="s">
        <v>43</v>
      </c>
      <c r="K24">
        <f>AVERAGE(K13,K16,K19)</f>
        <v>1.00854</v>
      </c>
      <c r="L24" s="65">
        <f>AVERAGE(L13,L16,L19)</f>
        <v>1.1298733333333333</v>
      </c>
      <c r="M24" s="51">
        <f>AVERAGE(M13,M16)</f>
        <v>0.50201000000000007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3">
      <c r="J25" t="s">
        <v>20</v>
      </c>
      <c r="K25">
        <f>AVERAGE(K8,K10,K12,K15,K18)</f>
        <v>1.3698640000000002</v>
      </c>
      <c r="L25" s="65">
        <f>AVERAGE(L8,L10,L12,L15,L18)</f>
        <v>1.4472239999999998</v>
      </c>
      <c r="M25" s="28">
        <f>AVERAGE(M8,M10,M12,M15)</f>
        <v>0.95092999999999994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3">
      <c r="J26" t="s">
        <v>18</v>
      </c>
      <c r="K26">
        <f>AVERAGE(K6,K7)</f>
        <v>0.63595000000000002</v>
      </c>
      <c r="L26" s="65">
        <f>AVERAGE(L6,L7)</f>
        <v>0.69564999999999999</v>
      </c>
      <c r="M26" s="52">
        <f>AVERAGE(M6,M7)</f>
        <v>0.57980999999999994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0.54849999999999999</v>
      </c>
      <c r="L27" s="65">
        <f>AVERAGE(L4,L21)</f>
        <v>0.60739999999999994</v>
      </c>
      <c r="M27" s="28">
        <f>AVERAGE(M4,M21)</f>
        <v>0.53015000000000001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81</v>
      </c>
    </row>
    <row r="33" spans="3:9" hidden="1" x14ac:dyDescent="0.3">
      <c r="C33" t="s">
        <v>47</v>
      </c>
    </row>
    <row r="34" spans="3:9" x14ac:dyDescent="0.3">
      <c r="C34" t="s">
        <v>82</v>
      </c>
    </row>
    <row r="35" spans="3:9" x14ac:dyDescent="0.3">
      <c r="C35" t="s">
        <v>83</v>
      </c>
    </row>
    <row r="36" spans="3:9" x14ac:dyDescent="0.3">
      <c r="C36" t="s">
        <v>84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85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6" s="1" customFormat="1" ht="13.8" x14ac:dyDescent="0.25">
      <c r="A2" s="71"/>
      <c r="B2" s="74" t="s">
        <v>70</v>
      </c>
      <c r="C2" s="75"/>
      <c r="D2" s="75"/>
      <c r="E2" s="75"/>
      <c r="F2" s="7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105</v>
      </c>
      <c r="B4" s="73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3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3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3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3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3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98</v>
      </c>
      <c r="B4" s="73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3">
      <c r="C7" s="30"/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3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3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3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6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6" s="1" customFormat="1" ht="13.8" x14ac:dyDescent="0.25">
      <c r="A2" s="71"/>
      <c r="B2" s="74" t="s">
        <v>70</v>
      </c>
      <c r="C2" s="75"/>
      <c r="D2" s="75"/>
      <c r="E2" s="75"/>
      <c r="F2" s="7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93</v>
      </c>
      <c r="B4" s="73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3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3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3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3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3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90</v>
      </c>
      <c r="B4" s="73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3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3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3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3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3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33.88671875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2" t="s">
        <v>71</v>
      </c>
      <c r="B4" s="73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8.75" customHeight="1" x14ac:dyDescent="0.3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3">
      <c r="C9" s="34"/>
      <c r="D9" s="34"/>
      <c r="E9" s="34"/>
      <c r="F9" s="55"/>
      <c r="G9" s="60"/>
    </row>
    <row r="10" spans="1:7" ht="22.5" hidden="1" customHeight="1" x14ac:dyDescent="0.3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3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3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3">
      <c r="A13" s="4"/>
      <c r="B13" s="5"/>
      <c r="C13" s="36"/>
      <c r="D13" s="36"/>
      <c r="E13" s="50"/>
      <c r="F13" s="36"/>
      <c r="G13" s="36"/>
    </row>
    <row r="14" spans="1:7" ht="22.5" customHeight="1" x14ac:dyDescent="0.3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3">
      <c r="C15" s="34"/>
      <c r="D15" s="34"/>
      <c r="E15" s="34"/>
      <c r="F15" s="55"/>
      <c r="G15" s="60"/>
    </row>
    <row r="16" spans="1:7" ht="18.75" customHeight="1" x14ac:dyDescent="0.3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3">
      <c r="C17" s="34"/>
      <c r="D17" s="34"/>
      <c r="E17" s="34"/>
      <c r="F17" s="55"/>
      <c r="G17" s="60"/>
    </row>
    <row r="18" spans="1:7" ht="22.5" customHeight="1" x14ac:dyDescent="0.3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3">
      <c r="C19" s="34"/>
      <c r="D19" s="34"/>
      <c r="E19" s="34"/>
      <c r="F19" s="55"/>
      <c r="G19" s="60"/>
    </row>
    <row r="20" spans="1:7" ht="15" customHeight="1" x14ac:dyDescent="0.3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3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3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3">
      <c r="C23" s="34"/>
      <c r="D23" s="34"/>
      <c r="E23" s="34"/>
      <c r="F23" s="55"/>
      <c r="G23" s="60"/>
    </row>
    <row r="24" spans="1:7" ht="18.75" customHeight="1" x14ac:dyDescent="0.3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3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3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3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3">
      <c r="C28" s="34"/>
      <c r="D28" s="34"/>
      <c r="E28" s="34"/>
      <c r="F28" s="55"/>
      <c r="G28" s="60"/>
    </row>
    <row r="29" spans="1:7" ht="18.75" customHeight="1" x14ac:dyDescent="0.3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3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3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3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3">
      <c r="C33" s="34"/>
      <c r="D33" s="34"/>
      <c r="E33" s="34"/>
      <c r="F33" s="55"/>
      <c r="G33" s="60"/>
    </row>
    <row r="34" spans="1:7" ht="18.75" customHeight="1" x14ac:dyDescent="0.3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3F5A-92D6-41D1-8DA2-074531E1ADCC}">
  <dimension ref="A1:G52"/>
  <sheetViews>
    <sheetView tabSelected="1" topLeftCell="A3" workbookViewId="0">
      <selection activeCell="I21" sqref="I21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  <col min="7" max="7" width="12" bestFit="1" customWidth="1"/>
  </cols>
  <sheetData>
    <row r="1" spans="1:7" s="1" customFormat="1" ht="26.25" customHeight="1" x14ac:dyDescent="0.25">
      <c r="A1" s="71"/>
      <c r="B1" s="69" t="s">
        <v>0</v>
      </c>
    </row>
    <row r="2" spans="1:7" s="1" customFormat="1" ht="13.8" x14ac:dyDescent="0.25">
      <c r="A2" s="71"/>
      <c r="B2" s="69" t="s">
        <v>70</v>
      </c>
    </row>
    <row r="3" spans="1:7" s="1" customFormat="1" ht="13.8" x14ac:dyDescent="0.25">
      <c r="A3" s="2"/>
      <c r="B3" s="3"/>
    </row>
    <row r="4" spans="1:7" ht="22.5" customHeight="1" x14ac:dyDescent="0.3">
      <c r="A4" s="72" t="s">
        <v>147</v>
      </c>
      <c r="B4" s="73"/>
      <c r="C4" s="8" t="s">
        <v>148</v>
      </c>
      <c r="D4" s="8" t="s">
        <v>149</v>
      </c>
      <c r="E4" s="8" t="s">
        <v>150</v>
      </c>
      <c r="F4" s="8" t="s">
        <v>151</v>
      </c>
      <c r="G4" s="8" t="s">
        <v>152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54">
        <v>0.56399999999999995</v>
      </c>
      <c r="D8" s="54">
        <v>0.56459999999999999</v>
      </c>
      <c r="E8" s="54">
        <v>0.5857</v>
      </c>
      <c r="F8" s="54">
        <v>0.58630000000000004</v>
      </c>
      <c r="G8" s="54">
        <f>List1!$L$4</f>
        <v>0.57469999999999999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0.54179999999999995</v>
      </c>
      <c r="D12" s="58">
        <v>0.53939999999999999</v>
      </c>
      <c r="E12" s="58">
        <v>0.5534</v>
      </c>
      <c r="F12" s="58">
        <v>0.54930000000000001</v>
      </c>
      <c r="G12" s="58">
        <f>List1!$L$5</f>
        <v>0.53969999999999996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0.62070000000000003</v>
      </c>
      <c r="D16" s="54">
        <v>0.62129999999999996</v>
      </c>
      <c r="E16" s="54">
        <v>0.64239999999999997</v>
      </c>
      <c r="F16" s="54">
        <v>0.64300000000000002</v>
      </c>
      <c r="G16" s="54">
        <f>List1!$L$6</f>
        <v>0.63139999999999996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1.0399</v>
      </c>
      <c r="D20" s="54">
        <v>1.0187999999999999</v>
      </c>
      <c r="E20" s="54">
        <v>1.0354000000000001</v>
      </c>
      <c r="F20" s="54">
        <v>1.0326</v>
      </c>
      <c r="G20" s="54">
        <f>List1!$L$8</f>
        <v>1.0202</v>
      </c>
    </row>
    <row r="21" spans="1:7" ht="18.75" customHeight="1" x14ac:dyDescent="0.3">
      <c r="A21" s="45" t="s">
        <v>4</v>
      </c>
      <c r="B21" s="44" t="s">
        <v>65</v>
      </c>
      <c r="C21" s="59">
        <v>0.97740000000000005</v>
      </c>
      <c r="D21" s="59">
        <v>0.97799999999999998</v>
      </c>
      <c r="E21" s="59">
        <v>0.99909999999999999</v>
      </c>
      <c r="F21" s="59">
        <v>0.99970000000000003</v>
      </c>
      <c r="G21" s="59">
        <f>List1!$L$9</f>
        <v>0.98809999999999998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1.03901</v>
      </c>
      <c r="D24" s="58">
        <v>1.0180100000000001</v>
      </c>
      <c r="E24" s="58">
        <v>1.03461</v>
      </c>
      <c r="F24" s="58">
        <v>1.0317099999999999</v>
      </c>
      <c r="G24" s="58">
        <f>List1!$L$12</f>
        <v>1.0194099999999999</v>
      </c>
    </row>
    <row r="25" spans="1:7" ht="19.5" customHeight="1" x14ac:dyDescent="0.3">
      <c r="A25" s="6" t="s">
        <v>4</v>
      </c>
      <c r="B25" s="7" t="s">
        <v>65</v>
      </c>
      <c r="C25" s="58">
        <v>0.97653000000000001</v>
      </c>
      <c r="D25" s="58">
        <v>0.97723000000000004</v>
      </c>
      <c r="E25" s="58">
        <v>0.99833000000000005</v>
      </c>
      <c r="F25" s="58">
        <v>0.99892999999999998</v>
      </c>
      <c r="G25" s="58">
        <f>List1!$L$11</f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1.1525099999999999</v>
      </c>
      <c r="D26" s="58">
        <v>1.12941</v>
      </c>
      <c r="E26" s="58">
        <v>1.14771</v>
      </c>
      <c r="F26" s="58">
        <v>1.1446099999999999</v>
      </c>
      <c r="G26" s="58">
        <f>List1!$L$13</f>
        <v>1.1310100000000001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1.10301</v>
      </c>
      <c r="D29" s="58">
        <v>1.0820099999999999</v>
      </c>
      <c r="E29" s="58">
        <v>1.0986100000000001</v>
      </c>
      <c r="F29" s="58">
        <v>1.09571</v>
      </c>
      <c r="G29" s="58">
        <f>List1!$L$15</f>
        <v>1.08341</v>
      </c>
    </row>
    <row r="30" spans="1:7" ht="18.75" customHeight="1" x14ac:dyDescent="0.3">
      <c r="A30" s="6" t="s">
        <v>4</v>
      </c>
      <c r="B30" s="7" t="s">
        <v>65</v>
      </c>
      <c r="C30" s="58">
        <v>1.04053</v>
      </c>
      <c r="D30" s="58">
        <v>1.0412300000000001</v>
      </c>
      <c r="E30" s="58">
        <v>1.06233</v>
      </c>
      <c r="F30" s="58">
        <v>1.0629299999999999</v>
      </c>
      <c r="G30" s="58">
        <f>List1!$L$14</f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1.1525099999999999</v>
      </c>
      <c r="D31" s="58">
        <v>1.12941</v>
      </c>
      <c r="E31" s="58">
        <v>1.14771</v>
      </c>
      <c r="F31" s="58">
        <v>1.1446099999999999</v>
      </c>
      <c r="G31" s="58">
        <f>List1!$L$16</f>
        <v>1.1310100000000001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0.62939999999999996</v>
      </c>
      <c r="D34" s="58">
        <v>0.63009999999999999</v>
      </c>
      <c r="E34" s="58">
        <v>0.6512</v>
      </c>
      <c r="F34" s="58">
        <v>0.65180000000000005</v>
      </c>
      <c r="G34" s="58">
        <f>List1!$L$21</f>
        <v>0.6401</v>
      </c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64</v>
      </c>
    </row>
    <row r="41" spans="1:7" ht="18.75" hidden="1" customHeight="1" x14ac:dyDescent="0.3">
      <c r="A41" s="6" t="s">
        <v>4</v>
      </c>
      <c r="B41" s="7" t="s">
        <v>66</v>
      </c>
    </row>
    <row r="42" spans="1:7" ht="18.75" hidden="1" customHeight="1" x14ac:dyDescent="0.3">
      <c r="A42" s="6" t="s">
        <v>5</v>
      </c>
      <c r="B42" s="7" t="s">
        <v>65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64</v>
      </c>
    </row>
    <row r="47" spans="1:7" ht="18.75" hidden="1" customHeight="1" x14ac:dyDescent="0.3">
      <c r="A47" s="6" t="s">
        <v>4</v>
      </c>
      <c r="B47" s="7" t="s">
        <v>66</v>
      </c>
    </row>
    <row r="48" spans="1:7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680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680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F52"/>
  <sheetViews>
    <sheetView workbookViewId="0">
      <selection activeCell="G11" sqref="G11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</cols>
  <sheetData>
    <row r="1" spans="1:6" s="1" customFormat="1" ht="26.25" customHeight="1" x14ac:dyDescent="0.25">
      <c r="A1" s="71"/>
      <c r="B1" s="69" t="s">
        <v>0</v>
      </c>
    </row>
    <row r="2" spans="1:6" s="1" customFormat="1" ht="13.8" x14ac:dyDescent="0.25">
      <c r="A2" s="71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2" t="s">
        <v>142</v>
      </c>
      <c r="B4" s="73"/>
      <c r="C4" s="8" t="s">
        <v>143</v>
      </c>
      <c r="D4" s="8" t="s">
        <v>144</v>
      </c>
      <c r="E4" s="8" t="s">
        <v>145</v>
      </c>
      <c r="F4" s="8" t="s">
        <v>146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0.50249999999999995</v>
      </c>
      <c r="D8" s="54">
        <v>0.51239999999999997</v>
      </c>
      <c r="E8" s="54">
        <v>0.53410000000000002</v>
      </c>
      <c r="F8" s="54">
        <v>0.60560000000000003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0.51639999999999997</v>
      </c>
      <c r="D12" s="58">
        <v>0</v>
      </c>
      <c r="E12" s="58">
        <v>0.52270000000000005</v>
      </c>
      <c r="F12" s="58">
        <v>0.57130000000000003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0.55920000000000003</v>
      </c>
      <c r="D16" s="54">
        <v>0.56910000000000005</v>
      </c>
      <c r="E16" s="54">
        <v>0.59079999999999999</v>
      </c>
      <c r="F16" s="54">
        <v>0.6623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1.0209999999999999</v>
      </c>
      <c r="D20" s="54">
        <v>1.0266999999999999</v>
      </c>
      <c r="E20" s="54">
        <v>1.0415000000000001</v>
      </c>
      <c r="F20" s="54">
        <v>1.0674999999999999</v>
      </c>
    </row>
    <row r="21" spans="1:6" ht="18.75" customHeight="1" x14ac:dyDescent="0.3">
      <c r="A21" s="45" t="s">
        <v>4</v>
      </c>
      <c r="B21" s="44" t="s">
        <v>65</v>
      </c>
      <c r="C21" s="59">
        <v>0.91590000000000005</v>
      </c>
      <c r="D21" s="59">
        <v>0.92579999999999996</v>
      </c>
      <c r="E21" s="59">
        <v>0.94750000000000001</v>
      </c>
      <c r="F21" s="59">
        <v>1.0189999999999999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1.0202100000000001</v>
      </c>
      <c r="D24" s="58">
        <v>1.0259100000000001</v>
      </c>
      <c r="E24" s="58">
        <v>1.04081</v>
      </c>
      <c r="F24" s="58">
        <v>1.0666100000000001</v>
      </c>
    </row>
    <row r="25" spans="1:6" ht="19.5" customHeight="1" x14ac:dyDescent="0.3">
      <c r="A25" s="6" t="s">
        <v>4</v>
      </c>
      <c r="B25" s="7" t="s">
        <v>65</v>
      </c>
      <c r="C25" s="58">
        <v>0.91513</v>
      </c>
      <c r="D25" s="58">
        <v>0.92503000000000002</v>
      </c>
      <c r="E25" s="58">
        <v>0.94682999999999995</v>
      </c>
      <c r="F25" s="58">
        <v>1.01823</v>
      </c>
    </row>
    <row r="26" spans="1:6" ht="16.5" customHeight="1" x14ac:dyDescent="0.3">
      <c r="A26" s="45" t="s">
        <v>5</v>
      </c>
      <c r="B26" s="44" t="s">
        <v>78</v>
      </c>
      <c r="C26" s="58">
        <v>1.13191</v>
      </c>
      <c r="D26" s="58">
        <v>1.13811</v>
      </c>
      <c r="E26" s="58">
        <v>1.1545099999999999</v>
      </c>
      <c r="F26" s="58">
        <v>1.1830099999999999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1.0842099999999999</v>
      </c>
      <c r="D29" s="58">
        <v>1.0899099999999999</v>
      </c>
      <c r="E29" s="58">
        <v>1.1048100000000001</v>
      </c>
      <c r="F29" s="58">
        <v>1.1306099999999999</v>
      </c>
    </row>
    <row r="30" spans="1:6" ht="18.75" customHeight="1" x14ac:dyDescent="0.3">
      <c r="A30" s="6" t="s">
        <v>4</v>
      </c>
      <c r="B30" s="7" t="s">
        <v>65</v>
      </c>
      <c r="C30" s="58">
        <v>0.97912999999999994</v>
      </c>
      <c r="D30" s="58">
        <v>0.98902999999999996</v>
      </c>
      <c r="E30" s="58">
        <v>1.0108299999999999</v>
      </c>
      <c r="F30" s="58">
        <v>1.08223</v>
      </c>
    </row>
    <row r="31" spans="1:6" ht="15" customHeight="1" x14ac:dyDescent="0.3">
      <c r="A31" s="45" t="s">
        <v>5</v>
      </c>
      <c r="B31" s="44" t="s">
        <v>78</v>
      </c>
      <c r="C31" s="58">
        <v>1.13191</v>
      </c>
      <c r="D31" s="58">
        <v>1.13811</v>
      </c>
      <c r="E31" s="58">
        <v>1.1545099999999999</v>
      </c>
      <c r="F31" s="58">
        <v>1.1830099999999999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0.56799999999999995</v>
      </c>
      <c r="D34" s="58">
        <v>0.57789999999999997</v>
      </c>
      <c r="E34" s="58">
        <v>0.59970000000000001</v>
      </c>
      <c r="F34" s="58">
        <v>0.67110000000000003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F749-636C-45F1-98F3-D8CC95AD147B}">
  <dimension ref="A1:F52"/>
  <sheetViews>
    <sheetView topLeftCell="A6" workbookViewId="0">
      <selection activeCell="I31" sqref="I31"/>
    </sheetView>
  </sheetViews>
  <sheetFormatPr defaultRowHeight="14.4" x14ac:dyDescent="0.3"/>
  <cols>
    <col min="1" max="1" width="10" customWidth="1"/>
    <col min="2" max="2" width="51" customWidth="1"/>
    <col min="3" max="3" width="18" customWidth="1"/>
    <col min="4" max="4" width="18.44140625" customWidth="1"/>
    <col min="5" max="6" width="10.88671875" bestFit="1" customWidth="1"/>
  </cols>
  <sheetData>
    <row r="1" spans="1:6" s="1" customFormat="1" ht="26.25" customHeight="1" x14ac:dyDescent="0.25">
      <c r="A1" s="71"/>
      <c r="B1" s="69" t="s">
        <v>0</v>
      </c>
    </row>
    <row r="2" spans="1:6" s="1" customFormat="1" ht="13.8" x14ac:dyDescent="0.25">
      <c r="A2" s="71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2" t="s">
        <v>138</v>
      </c>
      <c r="B4" s="73"/>
      <c r="C4" s="8" t="s">
        <v>137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0.49830000000000002</v>
      </c>
      <c r="D8" s="54">
        <v>0.49359999999999998</v>
      </c>
      <c r="E8" s="54">
        <v>0.52349999999999997</v>
      </c>
      <c r="F8" s="54">
        <v>0.51029999999999998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0.49170000000000003</v>
      </c>
      <c r="D12" s="58">
        <v>0.48470000000000002</v>
      </c>
      <c r="E12" s="58">
        <v>0.501</v>
      </c>
      <c r="F12" s="58">
        <v>0.51080000000000003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0.55500000000000005</v>
      </c>
      <c r="D16" s="54">
        <v>0.55030000000000001</v>
      </c>
      <c r="E16" s="54">
        <v>0.58020000000000005</v>
      </c>
      <c r="F16" s="54">
        <v>0.56699999999999995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1.0026999999999999</v>
      </c>
      <c r="D20" s="54">
        <v>1.0097</v>
      </c>
      <c r="E20" s="54">
        <v>1.0343</v>
      </c>
      <c r="F20" s="54">
        <v>1.0318000000000001</v>
      </c>
    </row>
    <row r="21" spans="1:6" ht="18.75" customHeight="1" x14ac:dyDescent="0.3">
      <c r="A21" s="45" t="s">
        <v>4</v>
      </c>
      <c r="B21" s="44" t="s">
        <v>65</v>
      </c>
      <c r="C21" s="59">
        <v>0.91169999999999995</v>
      </c>
      <c r="D21" s="59">
        <v>0.90700000000000003</v>
      </c>
      <c r="E21" s="59">
        <v>0.93689999999999996</v>
      </c>
      <c r="F21" s="59">
        <v>0.92369999999999997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1.0018100000000001</v>
      </c>
      <c r="D24" s="58">
        <v>1.00891</v>
      </c>
      <c r="E24" s="58">
        <v>1.0335099999999999</v>
      </c>
      <c r="F24" s="58">
        <v>1.03101</v>
      </c>
    </row>
    <row r="25" spans="1:6" ht="19.5" customHeight="1" x14ac:dyDescent="0.3">
      <c r="A25" s="6" t="s">
        <v>4</v>
      </c>
      <c r="B25" s="7" t="s">
        <v>65</v>
      </c>
      <c r="C25" s="58">
        <v>0.91093000000000002</v>
      </c>
      <c r="D25" s="58">
        <v>0.90622999999999998</v>
      </c>
      <c r="E25" s="58">
        <v>0.93603000000000003</v>
      </c>
      <c r="F25" s="58">
        <v>0.92293000000000003</v>
      </c>
    </row>
    <row r="26" spans="1:6" ht="16.5" customHeight="1" x14ac:dyDescent="0.3">
      <c r="A26" s="45" t="s">
        <v>5</v>
      </c>
      <c r="B26" s="44" t="s">
        <v>78</v>
      </c>
      <c r="C26" s="58">
        <v>1.11171</v>
      </c>
      <c r="D26" s="58">
        <v>1.11941</v>
      </c>
      <c r="E26" s="58">
        <v>1.1465099999999999</v>
      </c>
      <c r="F26" s="58">
        <v>1.14381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1.0658099999999999</v>
      </c>
      <c r="D29" s="58">
        <v>1.07291</v>
      </c>
      <c r="E29" s="58">
        <v>1.09751</v>
      </c>
      <c r="F29" s="58">
        <v>1.09501</v>
      </c>
    </row>
    <row r="30" spans="1:6" ht="18.75" customHeight="1" x14ac:dyDescent="0.3">
      <c r="A30" s="6" t="s">
        <v>4</v>
      </c>
      <c r="B30" s="7" t="s">
        <v>65</v>
      </c>
      <c r="C30" s="58">
        <v>0.97492999999999996</v>
      </c>
      <c r="D30" s="58">
        <v>0.97023000000000004</v>
      </c>
      <c r="E30" s="58">
        <v>1.00003</v>
      </c>
      <c r="F30" s="58">
        <v>0.98692999999999997</v>
      </c>
    </row>
    <row r="31" spans="1:6" ht="15" customHeight="1" x14ac:dyDescent="0.3">
      <c r="A31" s="45" t="s">
        <v>5</v>
      </c>
      <c r="B31" s="44" t="s">
        <v>78</v>
      </c>
      <c r="C31" s="58">
        <v>1.11171</v>
      </c>
      <c r="D31" s="58">
        <v>1.11941</v>
      </c>
      <c r="E31" s="58">
        <v>1.1465099999999999</v>
      </c>
      <c r="F31" s="58">
        <v>1.14381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0.56379999999999997</v>
      </c>
      <c r="D34" s="58">
        <v>0.55910000000000004</v>
      </c>
      <c r="E34" s="58">
        <v>0.58889999999999998</v>
      </c>
      <c r="F34" s="58">
        <v>0.57579999999999998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32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3249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46A-BAB4-4E15-85C4-FE9C647183CE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131</v>
      </c>
      <c r="B4" s="73"/>
      <c r="C4" s="68" t="s">
        <v>132</v>
      </c>
      <c r="D4" s="8" t="s">
        <v>133</v>
      </c>
      <c r="E4" s="8" t="s">
        <v>134</v>
      </c>
      <c r="F4" s="8" t="s">
        <v>135</v>
      </c>
      <c r="G4" s="8" t="s">
        <v>136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0.57630000000000003</v>
      </c>
      <c r="D8" s="54">
        <v>0.56410000000000005</v>
      </c>
      <c r="E8" s="54">
        <v>0.50619999999999998</v>
      </c>
      <c r="F8" s="54">
        <v>0.50770000000000004</v>
      </c>
      <c r="G8" s="54">
        <v>0.51090000000000002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0.56340000000000001</v>
      </c>
      <c r="D12" s="58">
        <v>0.5544</v>
      </c>
      <c r="E12" s="58">
        <v>0.501</v>
      </c>
      <c r="F12" s="58">
        <v>0.50039999999999996</v>
      </c>
      <c r="G12" s="58">
        <v>0.50549999999999995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0.63300000000000001</v>
      </c>
      <c r="D16" s="54">
        <v>0.62080000000000002</v>
      </c>
      <c r="E16" s="54">
        <v>0.56289999999999996</v>
      </c>
      <c r="F16" s="54">
        <v>0.56440000000000001</v>
      </c>
      <c r="G16" s="54">
        <v>0.56759999999999999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1.0757000000000001</v>
      </c>
      <c r="D20" s="54">
        <v>1.0659000000000001</v>
      </c>
      <c r="E20" s="54">
        <v>1.0028999999999999</v>
      </c>
      <c r="F20" s="54">
        <v>1.0071000000000001</v>
      </c>
      <c r="G20" s="54">
        <v>1.012</v>
      </c>
    </row>
    <row r="21" spans="1:7" ht="18.75" customHeight="1" x14ac:dyDescent="0.3">
      <c r="A21" s="45" t="s">
        <v>4</v>
      </c>
      <c r="B21" s="44" t="s">
        <v>65</v>
      </c>
      <c r="C21" s="59">
        <v>0.98970000000000002</v>
      </c>
      <c r="D21" s="59">
        <v>0.97750000000000004</v>
      </c>
      <c r="E21" s="59">
        <v>0.91959999999999997</v>
      </c>
      <c r="F21" s="59">
        <v>0.92110000000000003</v>
      </c>
      <c r="G21" s="59">
        <v>0.92430000000000001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1.07491</v>
      </c>
      <c r="D24" s="58">
        <v>1.06491</v>
      </c>
      <c r="E24" s="58">
        <v>1.00221</v>
      </c>
      <c r="F24" s="58">
        <v>1.00631</v>
      </c>
      <c r="G24" s="58">
        <v>1.0112099999999999</v>
      </c>
    </row>
    <row r="25" spans="1:7" ht="19.5" customHeight="1" x14ac:dyDescent="0.3">
      <c r="A25" s="6" t="s">
        <v>4</v>
      </c>
      <c r="B25" s="7" t="s">
        <v>65</v>
      </c>
      <c r="C25" s="58">
        <v>0.98892999999999998</v>
      </c>
      <c r="D25" s="58">
        <v>0.97653000000000001</v>
      </c>
      <c r="E25" s="58">
        <v>0.91883000000000004</v>
      </c>
      <c r="F25" s="58">
        <v>0.92032999999999998</v>
      </c>
      <c r="G25" s="58">
        <v>0.92352999999999996</v>
      </c>
    </row>
    <row r="26" spans="1:7" ht="16.5" customHeight="1" x14ac:dyDescent="0.3">
      <c r="A26" s="45" t="s">
        <v>5</v>
      </c>
      <c r="B26" s="44" t="s">
        <v>78</v>
      </c>
      <c r="C26" s="58">
        <v>1.19201</v>
      </c>
      <c r="D26" s="58">
        <v>1.1810099999999999</v>
      </c>
      <c r="E26" s="58">
        <v>1.1120099999999999</v>
      </c>
      <c r="F26" s="58">
        <v>1.1166100000000001</v>
      </c>
      <c r="G26" s="58">
        <v>1.12201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1.1389100000000001</v>
      </c>
      <c r="D29" s="58">
        <v>1.1289100000000001</v>
      </c>
      <c r="E29" s="58">
        <v>1.0662100000000001</v>
      </c>
      <c r="F29" s="58">
        <v>1.0703100000000001</v>
      </c>
      <c r="G29" s="58">
        <v>1.07521</v>
      </c>
    </row>
    <row r="30" spans="1:7" ht="18.75" customHeight="1" x14ac:dyDescent="0.3">
      <c r="A30" s="6" t="s">
        <v>4</v>
      </c>
      <c r="B30" s="7" t="s">
        <v>65</v>
      </c>
      <c r="C30" s="58">
        <v>1.0529299999999999</v>
      </c>
      <c r="D30" s="58">
        <v>1.04053</v>
      </c>
      <c r="E30" s="58">
        <v>0.98282999999999998</v>
      </c>
      <c r="F30" s="58">
        <v>0.98433000000000004</v>
      </c>
      <c r="G30" s="58">
        <v>0.98753000000000002</v>
      </c>
    </row>
    <row r="31" spans="1:7" ht="15" customHeight="1" x14ac:dyDescent="0.3">
      <c r="A31" s="45" t="s">
        <v>5</v>
      </c>
      <c r="B31" s="44" t="s">
        <v>78</v>
      </c>
      <c r="C31" s="58">
        <v>1.19201</v>
      </c>
      <c r="D31" s="58">
        <v>1.1810099999999999</v>
      </c>
      <c r="E31" s="58">
        <v>1.1120099999999999</v>
      </c>
      <c r="F31" s="58">
        <v>1.1166100000000001</v>
      </c>
      <c r="G31" s="58">
        <v>1.12201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0.64180000000000004</v>
      </c>
      <c r="D34" s="58">
        <v>0.62939999999999996</v>
      </c>
      <c r="E34" s="58">
        <v>0.57169999999999999</v>
      </c>
      <c r="F34" s="58">
        <v>0.57320000000000004</v>
      </c>
      <c r="G34" s="58">
        <v>0.57640000000000002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230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23009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8674-4B2E-4000-A75A-18C6A8A74D7B}">
  <dimension ref="A1:G52"/>
  <sheetViews>
    <sheetView topLeftCell="A6"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126</v>
      </c>
      <c r="B4" s="73"/>
      <c r="C4" s="68" t="s">
        <v>127</v>
      </c>
      <c r="D4" s="8" t="s">
        <v>128</v>
      </c>
      <c r="E4" s="8" t="s">
        <v>129</v>
      </c>
      <c r="F4" s="8" t="s">
        <v>130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0.61140000000000005</v>
      </c>
      <c r="D8" s="54">
        <v>0.5827</v>
      </c>
      <c r="E8" s="54">
        <v>0.56230000000000002</v>
      </c>
      <c r="F8" s="54">
        <v>0.56189999999999996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0.60580000000000001</v>
      </c>
      <c r="D12" s="58">
        <v>0.56920000000000004</v>
      </c>
      <c r="E12" s="58">
        <v>0.55800000000000005</v>
      </c>
      <c r="F12" s="58">
        <v>0.55030000000000001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0.66810000000000003</v>
      </c>
      <c r="D16" s="54">
        <v>0.63939999999999997</v>
      </c>
      <c r="E16" s="54">
        <v>0.61899999999999999</v>
      </c>
      <c r="F16" s="54">
        <v>0.61860000000000004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1.0793999999999999</v>
      </c>
      <c r="D20" s="54">
        <v>1.0397000000000001</v>
      </c>
      <c r="E20" s="54">
        <v>1.0404</v>
      </c>
      <c r="F20" s="54">
        <v>1.0548999999999999</v>
      </c>
    </row>
    <row r="21" spans="1:6" ht="18.75" customHeight="1" x14ac:dyDescent="0.3">
      <c r="A21" s="45" t="s">
        <v>4</v>
      </c>
      <c r="B21" s="44" t="s">
        <v>65</v>
      </c>
      <c r="C21" s="59">
        <v>1.0247999999999999</v>
      </c>
      <c r="D21" s="59">
        <v>0.99609999999999999</v>
      </c>
      <c r="E21" s="59">
        <v>0.97570000000000001</v>
      </c>
      <c r="F21" s="59">
        <v>0.97529999999999994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1.0786100000000001</v>
      </c>
      <c r="D24" s="58">
        <v>1.03871</v>
      </c>
      <c r="E24" s="58">
        <v>1.0396099999999999</v>
      </c>
      <c r="F24" s="58">
        <v>1.0541100000000001</v>
      </c>
    </row>
    <row r="25" spans="1:6" ht="19.5" customHeight="1" x14ac:dyDescent="0.3">
      <c r="A25" s="6" t="s">
        <v>4</v>
      </c>
      <c r="B25" s="7" t="s">
        <v>65</v>
      </c>
      <c r="C25" s="58">
        <v>1.02403</v>
      </c>
      <c r="D25" s="58">
        <v>0.99512999999999996</v>
      </c>
      <c r="E25" s="58">
        <v>0.97492999999999996</v>
      </c>
      <c r="F25" s="58">
        <v>0.97453000000000001</v>
      </c>
    </row>
    <row r="26" spans="1:6" ht="16.5" customHeight="1" x14ac:dyDescent="0.3">
      <c r="A26" s="45" t="s">
        <v>5</v>
      </c>
      <c r="B26" s="44" t="s">
        <v>78</v>
      </c>
      <c r="C26" s="58">
        <v>1.19611</v>
      </c>
      <c r="D26" s="58">
        <v>1.15221</v>
      </c>
      <c r="E26" s="58">
        <v>1.1532100000000001</v>
      </c>
      <c r="F26" s="58">
        <v>1.1692100000000001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1.1426099999999999</v>
      </c>
      <c r="D29" s="58">
        <v>1.1027100000000001</v>
      </c>
      <c r="E29" s="58">
        <v>1.10361</v>
      </c>
      <c r="F29" s="58">
        <v>1.1181099999999999</v>
      </c>
    </row>
    <row r="30" spans="1:6" ht="18.75" customHeight="1" x14ac:dyDescent="0.3">
      <c r="A30" s="6" t="s">
        <v>4</v>
      </c>
      <c r="B30" s="7" t="s">
        <v>65</v>
      </c>
      <c r="C30" s="58">
        <v>1.0880300000000001</v>
      </c>
      <c r="D30" s="58">
        <v>1.0591299999999999</v>
      </c>
      <c r="E30" s="58">
        <v>1.0389299999999999</v>
      </c>
      <c r="F30" s="58">
        <v>1.03853</v>
      </c>
    </row>
    <row r="31" spans="1:6" ht="15" customHeight="1" x14ac:dyDescent="0.3">
      <c r="A31" s="45" t="s">
        <v>5</v>
      </c>
      <c r="B31" s="44" t="s">
        <v>78</v>
      </c>
      <c r="C31" s="58">
        <v>1.19611</v>
      </c>
      <c r="D31" s="58">
        <v>1.15221</v>
      </c>
      <c r="E31" s="58">
        <v>1.1532100000000001</v>
      </c>
      <c r="F31" s="58">
        <v>1.1692100000000001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0.67689999999999995</v>
      </c>
      <c r="D34" s="58">
        <v>0.64800000000000002</v>
      </c>
      <c r="E34" s="58">
        <v>0.62780000000000002</v>
      </c>
      <c r="F34" s="58">
        <v>0.62739999999999996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37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379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121</v>
      </c>
      <c r="B4" s="73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v>0.64100000000000001</v>
      </c>
      <c r="F8" s="54">
        <v>0.63560000000000005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v>0.63229999999999997</v>
      </c>
      <c r="F12" s="58">
        <v>0.63229999999999997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v>0.69769999999999999</v>
      </c>
      <c r="F16" s="54">
        <v>0.69230000000000003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v>1.1141000000000001</v>
      </c>
      <c r="F20" s="54">
        <v>1.1043000000000001</v>
      </c>
    </row>
    <row r="21" spans="1:6" ht="18.75" customHeight="1" x14ac:dyDescent="0.3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v>1.0544</v>
      </c>
      <c r="F21" s="59">
        <v>1.0489999999999999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v>1.11331</v>
      </c>
      <c r="F24" s="58">
        <v>1.10351</v>
      </c>
    </row>
    <row r="25" spans="1:6" ht="19.5" customHeight="1" x14ac:dyDescent="0.3">
      <c r="A25" s="6" t="s">
        <v>4</v>
      </c>
      <c r="B25" s="7" t="s">
        <v>65</v>
      </c>
      <c r="C25" s="58">
        <v>1.03623</v>
      </c>
      <c r="D25" s="58">
        <v>1.04203</v>
      </c>
      <c r="E25" s="58">
        <v>1.0536300000000001</v>
      </c>
      <c r="F25" s="58">
        <v>1.04823</v>
      </c>
    </row>
    <row r="26" spans="1:6" ht="16.5" customHeight="1" x14ac:dyDescent="0.3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v>1.23431</v>
      </c>
      <c r="F26" s="58">
        <v>1.2236100000000001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v>1.1773100000000001</v>
      </c>
      <c r="F29" s="58">
        <v>1.16751</v>
      </c>
    </row>
    <row r="30" spans="1:6" ht="18.75" customHeight="1" x14ac:dyDescent="0.3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v>1.1176299999999999</v>
      </c>
      <c r="F30" s="58">
        <v>1.1122300000000001</v>
      </c>
    </row>
    <row r="31" spans="1:6" ht="15" customHeight="1" x14ac:dyDescent="0.3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v>1.23431</v>
      </c>
      <c r="F31" s="58">
        <v>1.2236100000000001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v>0.70650000000000002</v>
      </c>
      <c r="F34" s="58">
        <v>0.70109999999999995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1"/>
      <c r="B1" s="74" t="s">
        <v>0</v>
      </c>
      <c r="C1" s="75"/>
      <c r="D1" s="75"/>
      <c r="E1" s="75"/>
      <c r="F1" s="75"/>
      <c r="G1" s="75"/>
    </row>
    <row r="2" spans="1:7" s="1" customFormat="1" ht="13.8" x14ac:dyDescent="0.25">
      <c r="A2" s="71"/>
      <c r="B2" s="74" t="s">
        <v>70</v>
      </c>
      <c r="C2" s="75"/>
      <c r="D2" s="75"/>
      <c r="E2" s="75"/>
      <c r="F2" s="75"/>
      <c r="G2" s="75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2" t="s">
        <v>115</v>
      </c>
      <c r="B4" s="73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3">
      <c r="D7" s="30"/>
      <c r="G7" s="30"/>
    </row>
    <row r="8" spans="1:7" ht="16.5" customHeight="1" x14ac:dyDescent="0.3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3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3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3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3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3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1"/>
      <c r="B1" s="74" t="s">
        <v>0</v>
      </c>
      <c r="C1" s="75"/>
      <c r="D1" s="75"/>
      <c r="E1" s="75"/>
      <c r="F1" s="75"/>
    </row>
    <row r="2" spans="1:6" s="1" customFormat="1" ht="13.8" x14ac:dyDescent="0.25">
      <c r="A2" s="71"/>
      <c r="B2" s="74" t="s">
        <v>70</v>
      </c>
      <c r="C2" s="75"/>
      <c r="D2" s="75"/>
      <c r="E2" s="75"/>
      <c r="F2" s="75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2" t="s">
        <v>110</v>
      </c>
      <c r="B4" s="73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3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3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3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3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3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List1</vt:lpstr>
      <vt:lpstr>07-2025</vt:lpstr>
      <vt:lpstr>06-2025</vt:lpstr>
      <vt:lpstr>05-2025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2025-07-29T07:04:40Z</dcterms:modified>
  <cp:category/>
  <cp:contentStatus/>
</cp:coreProperties>
</file>